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384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<sst xmlns="http://schemas.openxmlformats.org/spreadsheetml/2006/main" count="72" uniqueCount="58">
  <si>
    <t>Сведения об освоении рекомендованных объёмов (РО) добычи (вылова) тихоокеанских лососей (промышленное рыболовство)</t>
  </si>
  <si>
    <t>по группам рыбопромысловых участков  в промысловых районах Камчатского края</t>
  </si>
  <si>
    <t>по состоянию на 2019-06-05</t>
  </si>
  <si>
    <t>Водный объект</t>
  </si>
  <si>
    <t>Группа РПУ</t>
  </si>
  <si>
    <t>Виды тихоокеанских лососей</t>
  </si>
  <si>
    <t>горбуша</t>
  </si>
  <si>
    <t>Кета</t>
  </si>
  <si>
    <t>Нерка</t>
  </si>
  <si>
    <t>Кижуч</t>
  </si>
  <si>
    <t>Чавыча</t>
  </si>
  <si>
    <t>Итого</t>
  </si>
  <si>
    <t>РО</t>
  </si>
  <si>
    <t>квота (разр.)</t>
  </si>
  <si>
    <t>вылов</t>
  </si>
  <si>
    <t>Западно-Беринговоморская зона</t>
  </si>
  <si>
    <t>Водные объекты Западно-Беринговоморской зоны</t>
  </si>
  <si>
    <t>528,529,960-984</t>
  </si>
  <si>
    <t>Итого по подзоне:</t>
  </si>
  <si>
    <t>Карагинская подзона</t>
  </si>
  <si>
    <t>Залив Озерной, р. Озерная</t>
  </si>
  <si>
    <t>278,279,865</t>
  </si>
  <si>
    <t>Олюторский залив, залив Корфа, залив Анана, рр. Вывенка, Култушная, Балина, Импука Северная, Пахача, Апука, Ананапыльген, Навыринваям, лагуна Кавача</t>
  </si>
  <si>
    <t>467-478,483,487-527,936,939,943,944,948,949,954,955,958,959,995</t>
  </si>
  <si>
    <t>Карагинский залив, лагуна Оссорская, рр. Оссора, Карага, Тымлат, Кичига, Белая, Анапка, Хай-Анапка</t>
  </si>
  <si>
    <t>288-300,302,303,363-375,377,380,382,384-387,390-396,398-422,426-449,451-455,457,458,460,461,463,464,466,921-925,928,929,933,934</t>
  </si>
  <si>
    <t>Карагинский залив, рр. Ука, Хайлюля, Русакова, Дранка</t>
  </si>
  <si>
    <t>304-346,350-362,906-908,910-912,914-916</t>
  </si>
  <si>
    <t>Петропавловско-Командорская подзона</t>
  </si>
  <si>
    <t>Авачинский залив, Авачинская губа, р. Островная</t>
  </si>
  <si>
    <t>228,776-778,994,1127</t>
  </si>
  <si>
    <t>р. Вилюча</t>
  </si>
  <si>
    <t>р. Большая Ходутка</t>
  </si>
  <si>
    <t>р. Вахиль</t>
  </si>
  <si>
    <t>бух. Жировая, Большая Саранная</t>
  </si>
  <si>
    <t>215,217</t>
  </si>
  <si>
    <t>Кроноцкий залив, бух. Б. Медвежка, рр. Березовая, Жупанова</t>
  </si>
  <si>
    <t>262,265-267,786,790,989</t>
  </si>
  <si>
    <t>р. Карымская</t>
  </si>
  <si>
    <t>бух. М. Медвежка, Б. Калыгирь</t>
  </si>
  <si>
    <t>263,264</t>
  </si>
  <si>
    <t>рр. Саранная, Подутесная (о. Беринга), Камчатский залив, рр. Камчатка, Андриановка, Сторож</t>
  </si>
  <si>
    <t>268-277,814,815,819,820,822,823,825-829,832-834,876,893,901,992,1085,1135,1136</t>
  </si>
  <si>
    <t>Западно-Камчатская подзона</t>
  </si>
  <si>
    <t>Пенжинская губа, рр. Пенжина, Парень, Рекиники</t>
  </si>
  <si>
    <t>10,13,14,530,547</t>
  </si>
  <si>
    <t>Охотское море, рр. Лесная, Палана, Кахтана, Воямполка (Матёрая), Тигиль, Сопочная, Ковран, Морошечная, Хайрюзова, Белоголовая, лиман рек Хайрюзова, Белоголовая</t>
  </si>
  <si>
    <t>24,25,29,30,549-551,556-559,561,575,581,594,599,605,606,632,635,638-643,646-650,652,653,655,657-659,660</t>
  </si>
  <si>
    <t>Охотское море, рр. Ича, Облуковина, Крутогорова, Колпакова, Брюмка, Воровская</t>
  </si>
  <si>
    <t>31,32,35-45,48-69,71,72,74-84,665,666,668-671,673-675,678-681,683,685,687,688,690-692,1087-1119</t>
  </si>
  <si>
    <t>Камчатско-Курильская подзона</t>
  </si>
  <si>
    <t>Охотское море, рр. Коль, Пымта</t>
  </si>
  <si>
    <t>85-94,96-101,1120-1124,697,699,700</t>
  </si>
  <si>
    <t>Охотское море, рр. Кихчик, Мухина, Хомутина, Утка, Митога, Большая</t>
  </si>
  <si>
    <t>102-118,150-152,154-157,159,160,162-164,702-704,706-713,716-720,723,724,727,732,734,1075,1080,1084</t>
  </si>
  <si>
    <t>Охотское море, рр. Опала, Голыгина, Кошегочек, Явинская, Озерная</t>
  </si>
  <si>
    <t>165-204,206-209,738-740,744-760,1081,1083</t>
  </si>
  <si>
    <t>ИТОГО: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</si>
</sst>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</numFmts>
  <fonts count="49">
    <font>
      <sz val="11"/>
      <color rgb="FF000000"/>
      <name val="Calibri"/>
      <family val="0"/>
    </font>
    <font>
      <sz val="11"/>
      <color indexed="8"/>
      <name val="Calibri"/>
      <family val="2"/>
    </font>
    <font>
      <sz val="14"/>
      <color indexed="8"/>
      <name val="Times New Roman"/>
      <family val="0"/>
    </font>
    <font>
      <b/>
      <sz val="12"/>
      <color indexed="8"/>
      <name val="Times New Roman"/>
      <family val="0"/>
    </font>
    <font>
      <b/>
      <sz val="14"/>
      <color indexed="8"/>
      <name val="Times New Roman"/>
      <family val="0"/>
    </font>
    <font>
      <sz val="12"/>
      <color indexed="8"/>
      <name val="Times New Roman"/>
      <family val="0"/>
    </font>
    <font>
      <b/>
      <sz val="11.5"/>
      <color indexed="8"/>
      <name val="Times New Roman"/>
      <family val="0"/>
    </font>
    <font>
      <sz val="11"/>
      <color indexed="8"/>
      <name val="Times New Roman"/>
      <family val="0"/>
    </font>
    <font>
      <b/>
      <sz val="11"/>
      <color indexed="8"/>
      <name val="Times New Roman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0"/>
    </font>
    <font>
      <b/>
      <sz val="12"/>
      <color rgb="FF000000"/>
      <name val="Times New Roman"/>
      <family val="0"/>
    </font>
    <font>
      <sz val="12"/>
      <color rgb="FF000000"/>
      <name val="Times New Roman"/>
      <family val="0"/>
    </font>
    <font>
      <b/>
      <sz val="11.5"/>
      <color rgb="FF000000"/>
      <name val="Times New Roman"/>
      <family val="0"/>
    </font>
    <font>
      <sz val="11"/>
      <color rgb="FF000000"/>
      <name val="Times New Roman"/>
      <family val="0"/>
    </font>
    <font>
      <b/>
      <sz val="11"/>
      <color rgb="FF000000"/>
      <name val="Times New Roman"/>
      <family val="0"/>
    </font>
    <font>
      <b/>
      <sz val="14"/>
      <color rgb="FF000000"/>
      <name val="Times New Roman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/>
      <right/>
      <top style="medium">
        <color rgb="FF000000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42" fillId="0" borderId="0" xfId="0" applyFont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164" fontId="44" fillId="0" borderId="11" xfId="0" applyNumberFormat="1" applyFont="1" applyBorder="1" applyAlignment="1">
      <alignment horizontal="right" vertical="center"/>
    </xf>
    <xf numFmtId="164" fontId="43" fillId="0" borderId="12" xfId="0" applyNumberFormat="1" applyFont="1" applyBorder="1" applyAlignment="1">
      <alignment horizontal="right" vertical="center"/>
    </xf>
    <xf numFmtId="164" fontId="44" fillId="0" borderId="13" xfId="0" applyNumberFormat="1" applyFont="1" applyBorder="1" applyAlignment="1">
      <alignment horizontal="right" vertical="center"/>
    </xf>
    <xf numFmtId="0" fontId="45" fillId="0" borderId="14" xfId="0" applyFont="1" applyBorder="1" applyAlignment="1">
      <alignment horizontal="center" vertical="center"/>
    </xf>
    <xf numFmtId="164" fontId="44" fillId="0" borderId="15" xfId="0" applyNumberFormat="1" applyFont="1" applyBorder="1" applyAlignment="1">
      <alignment horizontal="right" vertical="center"/>
    </xf>
    <xf numFmtId="164" fontId="43" fillId="0" borderId="16" xfId="0" applyNumberFormat="1" applyFont="1" applyBorder="1" applyAlignment="1">
      <alignment horizontal="right" vertical="center"/>
    </xf>
    <xf numFmtId="164" fontId="44" fillId="0" borderId="17" xfId="0" applyNumberFormat="1" applyFont="1" applyBorder="1" applyAlignment="1">
      <alignment horizontal="right" vertical="center"/>
    </xf>
    <xf numFmtId="0" fontId="43" fillId="0" borderId="14" xfId="0" applyFont="1" applyBorder="1" applyAlignment="1">
      <alignment horizontal="center" vertical="center"/>
    </xf>
    <xf numFmtId="0" fontId="46" fillId="0" borderId="11" xfId="0" applyFont="1" applyBorder="1" applyAlignment="1">
      <alignment horizontal="left" vertical="center" wrapText="1"/>
    </xf>
    <xf numFmtId="0" fontId="46" fillId="0" borderId="13" xfId="0" applyFont="1" applyBorder="1" applyAlignment="1">
      <alignment horizontal="left" vertical="center" wrapText="1"/>
    </xf>
    <xf numFmtId="0" fontId="46" fillId="0" borderId="18" xfId="0" applyFont="1" applyBorder="1" applyAlignment="1">
      <alignment horizontal="left" vertical="center" wrapText="1"/>
    </xf>
    <xf numFmtId="0" fontId="46" fillId="0" borderId="19" xfId="0" applyFont="1" applyBorder="1" applyAlignment="1">
      <alignment horizontal="left" vertical="center" wrapText="1"/>
    </xf>
    <xf numFmtId="0" fontId="43" fillId="0" borderId="20" xfId="0" applyFont="1" applyBorder="1" applyAlignment="1">
      <alignment horizontal="center" vertical="center" wrapText="1"/>
    </xf>
    <xf numFmtId="0" fontId="43" fillId="0" borderId="21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7" fillId="0" borderId="22" xfId="0" applyFont="1" applyBorder="1" applyAlignment="1">
      <alignment horizontal="center" vertical="center" wrapText="1"/>
    </xf>
    <xf numFmtId="0" fontId="48" fillId="33" borderId="23" xfId="0" applyFont="1" applyFill="1" applyBorder="1" applyAlignment="1">
      <alignment horizontal="center" wrapText="1"/>
    </xf>
    <xf numFmtId="0" fontId="48" fillId="0" borderId="23" xfId="0" applyFont="1" applyBorder="1" applyAlignment="1">
      <alignment wrapText="1"/>
    </xf>
    <xf numFmtId="0" fontId="48" fillId="0" borderId="23" xfId="0" applyFont="1" applyBorder="1" applyAlignment="1">
      <alignment/>
    </xf>
    <xf numFmtId="0" fontId="42" fillId="0" borderId="0" xfId="0" applyFont="1" applyAlignment="1">
      <alignment horizontal="center" vertical="center"/>
    </xf>
    <xf numFmtId="0" fontId="43" fillId="0" borderId="11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18" xfId="0" applyFont="1" applyBorder="1" applyAlignment="1">
      <alignment horizontal="center" vertical="center" wrapText="1"/>
    </xf>
    <xf numFmtId="0" fontId="43" fillId="0" borderId="19" xfId="0" applyFont="1" applyBorder="1" applyAlignment="1">
      <alignment horizontal="center" vertical="center" wrapText="1"/>
    </xf>
    <xf numFmtId="0" fontId="43" fillId="0" borderId="24" xfId="0" applyFont="1" applyBorder="1" applyAlignment="1">
      <alignment horizontal="center" vertical="center" wrapText="1"/>
    </xf>
    <xf numFmtId="0" fontId="43" fillId="0" borderId="25" xfId="0" applyFont="1" applyBorder="1" applyAlignment="1">
      <alignment horizontal="center" vertical="center"/>
    </xf>
    <xf numFmtId="0" fontId="43" fillId="0" borderId="26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3" fillId="0" borderId="15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8"/>
  <sheetViews>
    <sheetView tabSelected="1" zoomScale="80" zoomScaleNormal="80" zoomScalePageLayoutView="0" workbookViewId="0" topLeftCell="A7">
      <selection activeCell="M4" sqref="M4"/>
    </sheetView>
  </sheetViews>
  <sheetFormatPr defaultColWidth="9.140625" defaultRowHeight="15"/>
  <cols>
    <col min="1" max="1" width="22.00390625" style="0" customWidth="1"/>
    <col min="2" max="13" width="14.00390625" style="0" customWidth="1"/>
    <col min="14" max="14" width="14.00390625" style="0" hidden="1" customWidth="1"/>
    <col min="15" max="15" width="14.00390625" style="0" customWidth="1"/>
  </cols>
  <sheetData>
    <row r="1" spans="1:15" ht="18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5" ht="18">
      <c r="A2" s="22" t="s">
        <v>1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5" ht="18">
      <c r="A3" s="22" t="s">
        <v>2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</row>
    <row r="4" spans="1:15" ht="18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15.75" thickBot="1">
      <c r="A5" s="23" t="s">
        <v>3</v>
      </c>
      <c r="B5" s="26" t="s">
        <v>4</v>
      </c>
      <c r="C5" s="29" t="s">
        <v>5</v>
      </c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</row>
    <row r="6" spans="1:15" ht="15">
      <c r="A6" s="24"/>
      <c r="B6" s="27"/>
      <c r="C6" s="31" t="s">
        <v>6</v>
      </c>
      <c r="D6" s="32"/>
      <c r="E6" s="31" t="s">
        <v>7</v>
      </c>
      <c r="F6" s="32"/>
      <c r="G6" s="31" t="s">
        <v>8</v>
      </c>
      <c r="H6" s="32"/>
      <c r="I6" s="31" t="s">
        <v>9</v>
      </c>
      <c r="J6" s="32"/>
      <c r="K6" s="31" t="s">
        <v>10</v>
      </c>
      <c r="L6" s="32"/>
      <c r="M6" s="31" t="s">
        <v>11</v>
      </c>
      <c r="N6" s="32"/>
      <c r="O6" s="32"/>
    </row>
    <row r="7" spans="1:15" ht="15.75" thickBot="1">
      <c r="A7" s="25"/>
      <c r="B7" s="28"/>
      <c r="C7" s="2" t="s">
        <v>12</v>
      </c>
      <c r="D7" s="10" t="s">
        <v>14</v>
      </c>
      <c r="E7" s="2" t="s">
        <v>12</v>
      </c>
      <c r="F7" s="10" t="s">
        <v>14</v>
      </c>
      <c r="G7" s="2" t="s">
        <v>12</v>
      </c>
      <c r="H7" s="10" t="s">
        <v>14</v>
      </c>
      <c r="I7" s="2" t="s">
        <v>12</v>
      </c>
      <c r="J7" s="10" t="s">
        <v>14</v>
      </c>
      <c r="K7" s="2" t="s">
        <v>12</v>
      </c>
      <c r="L7" s="10" t="s">
        <v>14</v>
      </c>
      <c r="M7" s="2" t="s">
        <v>12</v>
      </c>
      <c r="N7" s="6" t="s">
        <v>13</v>
      </c>
      <c r="O7" s="10" t="s">
        <v>14</v>
      </c>
    </row>
    <row r="8" spans="1:15" ht="18" thickBot="1">
      <c r="A8" s="19" t="s">
        <v>15</v>
      </c>
      <c r="B8" s="20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</row>
    <row r="9" spans="1:15" ht="55.5" thickBot="1">
      <c r="A9" s="11" t="s">
        <v>16</v>
      </c>
      <c r="B9" s="13" t="s">
        <v>17</v>
      </c>
      <c r="C9" s="3">
        <v>200</v>
      </c>
      <c r="D9" s="7">
        <v>0</v>
      </c>
      <c r="E9" s="3">
        <v>5.4</v>
      </c>
      <c r="F9" s="7">
        <v>0</v>
      </c>
      <c r="G9" s="3">
        <v>279</v>
      </c>
      <c r="H9" s="7">
        <v>0</v>
      </c>
      <c r="I9" s="3">
        <v>0</v>
      </c>
      <c r="J9" s="7">
        <v>0</v>
      </c>
      <c r="K9" s="3">
        <v>0</v>
      </c>
      <c r="L9" s="7">
        <v>0</v>
      </c>
      <c r="M9" s="3">
        <f>SUM(C9,E9,G9,I9,K9)</f>
        <v>484.4</v>
      </c>
      <c r="N9" s="7" t="e">
        <f>SUM(#REF!,#REF!,#REF!,#REF!,#REF!)</f>
        <v>#REF!</v>
      </c>
      <c r="O9" s="7">
        <f>SUM(D9,F9,H9,J9,L9)</f>
        <v>0</v>
      </c>
    </row>
    <row r="10" spans="1:15" ht="15.75" thickBot="1">
      <c r="A10" s="17" t="s">
        <v>18</v>
      </c>
      <c r="B10" s="18"/>
      <c r="C10" s="4">
        <f aca="true" t="shared" si="0" ref="C10:O10">SUM(C9:C9)</f>
        <v>200</v>
      </c>
      <c r="D10" s="8">
        <f t="shared" si="0"/>
        <v>0</v>
      </c>
      <c r="E10" s="4">
        <f t="shared" si="0"/>
        <v>5.4</v>
      </c>
      <c r="F10" s="8">
        <f t="shared" si="0"/>
        <v>0</v>
      </c>
      <c r="G10" s="4">
        <f t="shared" si="0"/>
        <v>279</v>
      </c>
      <c r="H10" s="8">
        <f t="shared" si="0"/>
        <v>0</v>
      </c>
      <c r="I10" s="4">
        <f t="shared" si="0"/>
        <v>0</v>
      </c>
      <c r="J10" s="8">
        <f t="shared" si="0"/>
        <v>0</v>
      </c>
      <c r="K10" s="4">
        <f t="shared" si="0"/>
        <v>0</v>
      </c>
      <c r="L10" s="8">
        <f t="shared" si="0"/>
        <v>0</v>
      </c>
      <c r="M10" s="4">
        <f t="shared" si="0"/>
        <v>484.4</v>
      </c>
      <c r="N10" s="8" t="e">
        <f t="shared" si="0"/>
        <v>#REF!</v>
      </c>
      <c r="O10" s="8">
        <f t="shared" si="0"/>
        <v>0</v>
      </c>
    </row>
    <row r="11" spans="1:15" ht="18" thickBot="1">
      <c r="A11" s="19" t="s">
        <v>19</v>
      </c>
      <c r="B11" s="20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</row>
    <row r="12" spans="1:15" ht="27">
      <c r="A12" s="11" t="s">
        <v>20</v>
      </c>
      <c r="B12" s="13" t="s">
        <v>21</v>
      </c>
      <c r="C12" s="3">
        <v>440</v>
      </c>
      <c r="D12" s="7">
        <v>0</v>
      </c>
      <c r="E12" s="3">
        <v>361</v>
      </c>
      <c r="F12" s="7">
        <v>0</v>
      </c>
      <c r="G12" s="3">
        <v>17</v>
      </c>
      <c r="H12" s="7">
        <v>0</v>
      </c>
      <c r="I12" s="3">
        <v>4</v>
      </c>
      <c r="J12" s="7">
        <v>0</v>
      </c>
      <c r="K12" s="3">
        <v>1.2</v>
      </c>
      <c r="L12" s="7">
        <v>0</v>
      </c>
      <c r="M12" s="3">
        <f>SUM(C12,E12,G12,I12,K12)</f>
        <v>823.2</v>
      </c>
      <c r="N12" s="7" t="e">
        <f>SUM(#REF!,#REF!,#REF!,#REF!,#REF!)</f>
        <v>#REF!</v>
      </c>
      <c r="O12" s="7">
        <f>SUM(D12,F12,H12,J12,L12)</f>
        <v>0</v>
      </c>
    </row>
    <row r="13" spans="1:15" ht="123.75">
      <c r="A13" s="12" t="s">
        <v>22</v>
      </c>
      <c r="B13" s="14" t="s">
        <v>23</v>
      </c>
      <c r="C13" s="5">
        <v>13223</v>
      </c>
      <c r="D13" s="9">
        <v>0</v>
      </c>
      <c r="E13" s="5">
        <v>2005</v>
      </c>
      <c r="F13" s="9">
        <v>0</v>
      </c>
      <c r="G13" s="5">
        <v>577</v>
      </c>
      <c r="H13" s="9">
        <v>0</v>
      </c>
      <c r="I13" s="5">
        <v>46.5</v>
      </c>
      <c r="J13" s="9">
        <v>0</v>
      </c>
      <c r="K13" s="5">
        <v>36</v>
      </c>
      <c r="L13" s="9">
        <v>0</v>
      </c>
      <c r="M13" s="5">
        <f>SUM(C13,E13,G13,I13,K13)</f>
        <v>15887.5</v>
      </c>
      <c r="N13" s="9" t="e">
        <f>SUM(#REF!,#REF!,#REF!,#REF!,#REF!)</f>
        <v>#REF!</v>
      </c>
      <c r="O13" s="9">
        <f>SUM(D13,F13,H13,J13,L13)</f>
        <v>0</v>
      </c>
    </row>
    <row r="14" spans="1:15" ht="179.25">
      <c r="A14" s="12" t="s">
        <v>24</v>
      </c>
      <c r="B14" s="14" t="s">
        <v>25</v>
      </c>
      <c r="C14" s="5">
        <v>48637</v>
      </c>
      <c r="D14" s="9">
        <v>0</v>
      </c>
      <c r="E14" s="5">
        <v>2005</v>
      </c>
      <c r="F14" s="9">
        <v>0</v>
      </c>
      <c r="G14" s="5">
        <v>115</v>
      </c>
      <c r="H14" s="9">
        <v>0</v>
      </c>
      <c r="I14" s="5">
        <v>7.5</v>
      </c>
      <c r="J14" s="9">
        <v>0</v>
      </c>
      <c r="K14" s="5">
        <v>0.8</v>
      </c>
      <c r="L14" s="9">
        <v>0</v>
      </c>
      <c r="M14" s="5">
        <f>SUM(C14,E14,G14,I14,K14)</f>
        <v>50765.3</v>
      </c>
      <c r="N14" s="9" t="e">
        <f>SUM(#REF!,#REF!,#REF!,#REF!,#REF!)</f>
        <v>#REF!</v>
      </c>
      <c r="O14" s="9">
        <f>SUM(D14,F14,H14,J14,L14)</f>
        <v>0</v>
      </c>
    </row>
    <row r="15" spans="1:15" ht="55.5" thickBot="1">
      <c r="A15" s="12" t="s">
        <v>26</v>
      </c>
      <c r="B15" s="14" t="s">
        <v>27</v>
      </c>
      <c r="C15" s="5">
        <v>30854</v>
      </c>
      <c r="D15" s="9">
        <v>0</v>
      </c>
      <c r="E15" s="5">
        <v>3649</v>
      </c>
      <c r="F15" s="9">
        <v>0</v>
      </c>
      <c r="G15" s="5">
        <v>445</v>
      </c>
      <c r="H15" s="9">
        <v>0</v>
      </c>
      <c r="I15" s="5">
        <v>20</v>
      </c>
      <c r="J15" s="9">
        <v>0</v>
      </c>
      <c r="K15" s="5">
        <v>2</v>
      </c>
      <c r="L15" s="9">
        <v>0</v>
      </c>
      <c r="M15" s="5">
        <f>SUM(C15,E15,G15,I15,K15)</f>
        <v>34970</v>
      </c>
      <c r="N15" s="9" t="e">
        <f>SUM(#REF!,#REF!,#REF!,#REF!,#REF!)</f>
        <v>#REF!</v>
      </c>
      <c r="O15" s="9">
        <f>SUM(D15,F15,H15,J15,L15)</f>
        <v>0</v>
      </c>
    </row>
    <row r="16" spans="1:15" ht="15.75" thickBot="1">
      <c r="A16" s="17" t="s">
        <v>18</v>
      </c>
      <c r="B16" s="18"/>
      <c r="C16" s="4">
        <f aca="true" t="shared" si="1" ref="C16:O16">SUM(C12:C15)</f>
        <v>93154</v>
      </c>
      <c r="D16" s="8">
        <f t="shared" si="1"/>
        <v>0</v>
      </c>
      <c r="E16" s="4">
        <f t="shared" si="1"/>
        <v>8020</v>
      </c>
      <c r="F16" s="8">
        <f t="shared" si="1"/>
        <v>0</v>
      </c>
      <c r="G16" s="4">
        <f t="shared" si="1"/>
        <v>1154</v>
      </c>
      <c r="H16" s="8">
        <f t="shared" si="1"/>
        <v>0</v>
      </c>
      <c r="I16" s="4">
        <f t="shared" si="1"/>
        <v>78</v>
      </c>
      <c r="J16" s="8">
        <f t="shared" si="1"/>
        <v>0</v>
      </c>
      <c r="K16" s="4">
        <f t="shared" si="1"/>
        <v>40</v>
      </c>
      <c r="L16" s="8">
        <f t="shared" si="1"/>
        <v>0</v>
      </c>
      <c r="M16" s="4">
        <f t="shared" si="1"/>
        <v>102446</v>
      </c>
      <c r="N16" s="8" t="e">
        <f t="shared" si="1"/>
        <v>#REF!</v>
      </c>
      <c r="O16" s="8">
        <f t="shared" si="1"/>
        <v>0</v>
      </c>
    </row>
    <row r="17" spans="1:15" ht="18" thickBot="1">
      <c r="A17" s="19" t="s">
        <v>28</v>
      </c>
      <c r="B17" s="20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</row>
    <row r="18" spans="1:15" ht="41.25">
      <c r="A18" s="11" t="s">
        <v>29</v>
      </c>
      <c r="B18" s="13" t="s">
        <v>30</v>
      </c>
      <c r="C18" s="3">
        <v>67</v>
      </c>
      <c r="D18" s="7">
        <v>0</v>
      </c>
      <c r="E18" s="3">
        <v>134</v>
      </c>
      <c r="F18" s="7">
        <v>0</v>
      </c>
      <c r="G18" s="3">
        <v>5</v>
      </c>
      <c r="H18" s="7">
        <v>0</v>
      </c>
      <c r="I18" s="3">
        <v>15</v>
      </c>
      <c r="J18" s="7">
        <v>0</v>
      </c>
      <c r="K18" s="3">
        <v>0</v>
      </c>
      <c r="L18" s="7">
        <v>0</v>
      </c>
      <c r="M18" s="3">
        <f aca="true" t="shared" si="2" ref="M18:M26">SUM(C18,E18,G18,I18,K18)</f>
        <v>221</v>
      </c>
      <c r="N18" s="7" t="e">
        <f>SUM(#REF!,#REF!,#REF!,#REF!,#REF!)</f>
        <v>#REF!</v>
      </c>
      <c r="O18" s="7">
        <f aca="true" t="shared" si="3" ref="O18:O26">SUM(D18,F18,H18,J18,L18)</f>
        <v>0</v>
      </c>
    </row>
    <row r="19" spans="1:15" ht="15">
      <c r="A19" s="12" t="s">
        <v>31</v>
      </c>
      <c r="B19" s="14">
        <v>767</v>
      </c>
      <c r="C19" s="5">
        <v>22</v>
      </c>
      <c r="D19" s="9">
        <v>0</v>
      </c>
      <c r="E19" s="5">
        <v>8</v>
      </c>
      <c r="F19" s="9">
        <v>0</v>
      </c>
      <c r="G19" s="5">
        <v>5</v>
      </c>
      <c r="H19" s="9">
        <v>0</v>
      </c>
      <c r="I19" s="5">
        <v>8</v>
      </c>
      <c r="J19" s="9">
        <v>0</v>
      </c>
      <c r="K19" s="5">
        <v>0.2</v>
      </c>
      <c r="L19" s="9">
        <v>0</v>
      </c>
      <c r="M19" s="5">
        <f t="shared" si="2"/>
        <v>43.2</v>
      </c>
      <c r="N19" s="9" t="e">
        <f>SUM(#REF!,#REF!,#REF!,#REF!,#REF!)</f>
        <v>#REF!</v>
      </c>
      <c r="O19" s="9">
        <f t="shared" si="3"/>
        <v>0</v>
      </c>
    </row>
    <row r="20" spans="1:15" ht="15">
      <c r="A20" s="12" t="s">
        <v>32</v>
      </c>
      <c r="B20" s="14">
        <v>985</v>
      </c>
      <c r="C20" s="5">
        <v>22</v>
      </c>
      <c r="D20" s="9">
        <v>0</v>
      </c>
      <c r="E20" s="5">
        <v>40</v>
      </c>
      <c r="F20" s="9">
        <v>0</v>
      </c>
      <c r="G20" s="5">
        <v>10</v>
      </c>
      <c r="H20" s="9">
        <v>0</v>
      </c>
      <c r="I20" s="5">
        <v>8</v>
      </c>
      <c r="J20" s="9">
        <v>0</v>
      </c>
      <c r="K20" s="5">
        <v>0.4</v>
      </c>
      <c r="L20" s="9">
        <v>0</v>
      </c>
      <c r="M20" s="5">
        <f t="shared" si="2"/>
        <v>80.4</v>
      </c>
      <c r="N20" s="9" t="e">
        <f>SUM(#REF!,#REF!,#REF!,#REF!,#REF!)</f>
        <v>#REF!</v>
      </c>
      <c r="O20" s="9">
        <f t="shared" si="3"/>
        <v>0</v>
      </c>
    </row>
    <row r="21" spans="1:15" ht="15">
      <c r="A21" s="12" t="s">
        <v>33</v>
      </c>
      <c r="B21" s="14">
        <v>781</v>
      </c>
      <c r="C21" s="5">
        <v>88</v>
      </c>
      <c r="D21" s="9">
        <v>0</v>
      </c>
      <c r="E21" s="5">
        <v>5</v>
      </c>
      <c r="F21" s="9">
        <v>0</v>
      </c>
      <c r="G21" s="5">
        <v>5</v>
      </c>
      <c r="H21" s="9">
        <v>0</v>
      </c>
      <c r="I21" s="5">
        <v>2</v>
      </c>
      <c r="J21" s="9">
        <v>0</v>
      </c>
      <c r="K21" s="5">
        <v>0.2</v>
      </c>
      <c r="L21" s="9">
        <v>0</v>
      </c>
      <c r="M21" s="5">
        <f t="shared" si="2"/>
        <v>100.2</v>
      </c>
      <c r="N21" s="9" t="e">
        <f>SUM(#REF!,#REF!,#REF!,#REF!,#REF!)</f>
        <v>#REF!</v>
      </c>
      <c r="O21" s="9">
        <f t="shared" si="3"/>
        <v>0</v>
      </c>
    </row>
    <row r="22" spans="1:15" ht="27">
      <c r="A22" s="12" t="s">
        <v>34</v>
      </c>
      <c r="B22" s="14" t="s">
        <v>35</v>
      </c>
      <c r="C22" s="5">
        <v>11</v>
      </c>
      <c r="D22" s="9">
        <v>0</v>
      </c>
      <c r="E22" s="5">
        <v>10</v>
      </c>
      <c r="F22" s="9">
        <v>0</v>
      </c>
      <c r="G22" s="5">
        <v>5</v>
      </c>
      <c r="H22" s="9">
        <v>0</v>
      </c>
      <c r="I22" s="5">
        <v>2</v>
      </c>
      <c r="J22" s="9">
        <v>0</v>
      </c>
      <c r="K22" s="5">
        <v>1</v>
      </c>
      <c r="L22" s="9">
        <v>0</v>
      </c>
      <c r="M22" s="5">
        <f t="shared" si="2"/>
        <v>29</v>
      </c>
      <c r="N22" s="9" t="e">
        <f>SUM(#REF!,#REF!,#REF!,#REF!,#REF!)</f>
        <v>#REF!</v>
      </c>
      <c r="O22" s="9">
        <f t="shared" si="3"/>
        <v>0</v>
      </c>
    </row>
    <row r="23" spans="1:15" ht="41.25">
      <c r="A23" s="12" t="s">
        <v>36</v>
      </c>
      <c r="B23" s="14" t="s">
        <v>37</v>
      </c>
      <c r="C23" s="5">
        <v>775</v>
      </c>
      <c r="D23" s="9">
        <v>0</v>
      </c>
      <c r="E23" s="5">
        <v>120</v>
      </c>
      <c r="F23" s="9">
        <v>0</v>
      </c>
      <c r="G23" s="5">
        <v>60</v>
      </c>
      <c r="H23" s="9">
        <v>11.722</v>
      </c>
      <c r="I23" s="5">
        <v>32</v>
      </c>
      <c r="J23" s="9">
        <v>0</v>
      </c>
      <c r="K23" s="5">
        <v>2</v>
      </c>
      <c r="L23" s="9">
        <v>0.461</v>
      </c>
      <c r="M23" s="5">
        <f t="shared" si="2"/>
        <v>989</v>
      </c>
      <c r="N23" s="9" t="e">
        <f>SUM(#REF!,#REF!,#REF!,#REF!,#REF!)</f>
        <v>#REF!</v>
      </c>
      <c r="O23" s="9">
        <f t="shared" si="3"/>
        <v>12.183</v>
      </c>
    </row>
    <row r="24" spans="1:15" ht="15">
      <c r="A24" s="12" t="s">
        <v>38</v>
      </c>
      <c r="B24" s="14">
        <v>988</v>
      </c>
      <c r="C24" s="5">
        <v>66</v>
      </c>
      <c r="D24" s="9">
        <v>0</v>
      </c>
      <c r="E24" s="5">
        <v>29</v>
      </c>
      <c r="F24" s="9">
        <v>0</v>
      </c>
      <c r="G24" s="5">
        <v>23</v>
      </c>
      <c r="H24" s="9">
        <v>0.167</v>
      </c>
      <c r="I24" s="5">
        <v>24</v>
      </c>
      <c r="J24" s="9">
        <v>0</v>
      </c>
      <c r="K24" s="5">
        <v>2</v>
      </c>
      <c r="L24" s="9">
        <v>0.163</v>
      </c>
      <c r="M24" s="5">
        <f t="shared" si="2"/>
        <v>144</v>
      </c>
      <c r="N24" s="9" t="e">
        <f>SUM(#REF!,#REF!,#REF!,#REF!,#REF!)</f>
        <v>#REF!</v>
      </c>
      <c r="O24" s="9">
        <f t="shared" si="3"/>
        <v>0.33</v>
      </c>
    </row>
    <row r="25" spans="1:15" ht="27">
      <c r="A25" s="12" t="s">
        <v>39</v>
      </c>
      <c r="B25" s="14" t="s">
        <v>40</v>
      </c>
      <c r="C25" s="5">
        <v>45</v>
      </c>
      <c r="D25" s="9">
        <v>0</v>
      </c>
      <c r="E25" s="5">
        <v>80</v>
      </c>
      <c r="F25" s="9">
        <v>1.279</v>
      </c>
      <c r="G25" s="5">
        <v>30</v>
      </c>
      <c r="H25" s="9">
        <v>0.495</v>
      </c>
      <c r="I25" s="5">
        <v>8</v>
      </c>
      <c r="J25" s="9">
        <v>0</v>
      </c>
      <c r="K25" s="5">
        <v>1</v>
      </c>
      <c r="L25" s="9">
        <v>0.708</v>
      </c>
      <c r="M25" s="5">
        <f t="shared" si="2"/>
        <v>164</v>
      </c>
      <c r="N25" s="9" t="e">
        <f>SUM(#REF!,#REF!,#REF!,#REF!,#REF!)</f>
        <v>#REF!</v>
      </c>
      <c r="O25" s="9">
        <f t="shared" si="3"/>
        <v>2.482</v>
      </c>
    </row>
    <row r="26" spans="1:15" ht="96.75" thickBot="1">
      <c r="A26" s="12" t="s">
        <v>41</v>
      </c>
      <c r="B26" s="14" t="s">
        <v>42</v>
      </c>
      <c r="C26" s="5">
        <v>1117</v>
      </c>
      <c r="D26" s="9">
        <v>0</v>
      </c>
      <c r="E26" s="5">
        <v>2251</v>
      </c>
      <c r="F26" s="9">
        <v>0.744</v>
      </c>
      <c r="G26" s="5">
        <v>5592</v>
      </c>
      <c r="H26" s="9">
        <v>367.729</v>
      </c>
      <c r="I26" s="5">
        <v>1505</v>
      </c>
      <c r="J26" s="9">
        <v>0</v>
      </c>
      <c r="K26" s="5">
        <v>198</v>
      </c>
      <c r="L26" s="9">
        <v>17.615</v>
      </c>
      <c r="M26" s="5">
        <f t="shared" si="2"/>
        <v>10663</v>
      </c>
      <c r="N26" s="9" t="e">
        <f>SUM(#REF!,#REF!,#REF!,#REF!,#REF!)</f>
        <v>#REF!</v>
      </c>
      <c r="O26" s="9">
        <f t="shared" si="3"/>
        <v>386.088</v>
      </c>
    </row>
    <row r="27" spans="1:15" ht="15.75" thickBot="1">
      <c r="A27" s="17" t="s">
        <v>18</v>
      </c>
      <c r="B27" s="18"/>
      <c r="C27" s="4">
        <f aca="true" t="shared" si="4" ref="C27:O27">SUM(C18:C26)</f>
        <v>2213</v>
      </c>
      <c r="D27" s="8">
        <f t="shared" si="4"/>
        <v>0</v>
      </c>
      <c r="E27" s="4">
        <f t="shared" si="4"/>
        <v>2677</v>
      </c>
      <c r="F27" s="8">
        <f t="shared" si="4"/>
        <v>2.0229999999999997</v>
      </c>
      <c r="G27" s="4">
        <f t="shared" si="4"/>
        <v>5735</v>
      </c>
      <c r="H27" s="8">
        <f t="shared" si="4"/>
        <v>380.113</v>
      </c>
      <c r="I27" s="4">
        <f t="shared" si="4"/>
        <v>1604</v>
      </c>
      <c r="J27" s="8">
        <f t="shared" si="4"/>
        <v>0</v>
      </c>
      <c r="K27" s="4">
        <f t="shared" si="4"/>
        <v>204.8</v>
      </c>
      <c r="L27" s="8">
        <f t="shared" si="4"/>
        <v>18.947</v>
      </c>
      <c r="M27" s="4">
        <f t="shared" si="4"/>
        <v>12433.8</v>
      </c>
      <c r="N27" s="8" t="e">
        <f t="shared" si="4"/>
        <v>#REF!</v>
      </c>
      <c r="O27" s="8">
        <f t="shared" si="4"/>
        <v>401.083</v>
      </c>
    </row>
    <row r="28" spans="1:15" ht="18" thickBot="1">
      <c r="A28" s="19" t="s">
        <v>43</v>
      </c>
      <c r="B28" s="20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</row>
    <row r="29" spans="1:15" ht="41.25">
      <c r="A29" s="11" t="s">
        <v>44</v>
      </c>
      <c r="B29" s="13" t="s">
        <v>45</v>
      </c>
      <c r="C29" s="3">
        <v>5</v>
      </c>
      <c r="D29" s="7">
        <v>0</v>
      </c>
      <c r="E29" s="3">
        <v>5</v>
      </c>
      <c r="F29" s="7">
        <v>0</v>
      </c>
      <c r="G29" s="3">
        <v>2</v>
      </c>
      <c r="H29" s="7">
        <v>0</v>
      </c>
      <c r="I29" s="3">
        <v>2</v>
      </c>
      <c r="J29" s="7">
        <v>0</v>
      </c>
      <c r="K29" s="3">
        <v>0</v>
      </c>
      <c r="L29" s="7">
        <v>0</v>
      </c>
      <c r="M29" s="3">
        <f>SUM(C29,E29,G29,I29,K29)</f>
        <v>14</v>
      </c>
      <c r="N29" s="7" t="e">
        <f>SUM(#REF!,#REF!,#REF!,#REF!,#REF!)</f>
        <v>#REF!</v>
      </c>
      <c r="O29" s="7">
        <f>SUM(D29,F29,H29,J29,L29)</f>
        <v>0</v>
      </c>
    </row>
    <row r="30" spans="1:15" ht="138">
      <c r="A30" s="12" t="s">
        <v>46</v>
      </c>
      <c r="B30" s="14" t="s">
        <v>47</v>
      </c>
      <c r="C30" s="5">
        <v>2000</v>
      </c>
      <c r="D30" s="9">
        <v>0</v>
      </c>
      <c r="E30" s="5">
        <v>1500</v>
      </c>
      <c r="F30" s="9">
        <v>0</v>
      </c>
      <c r="G30" s="5">
        <v>675</v>
      </c>
      <c r="H30" s="9">
        <v>0</v>
      </c>
      <c r="I30" s="5">
        <v>610</v>
      </c>
      <c r="J30" s="9">
        <v>0</v>
      </c>
      <c r="K30" s="5">
        <v>0</v>
      </c>
      <c r="L30" s="9">
        <v>0</v>
      </c>
      <c r="M30" s="5">
        <f>SUM(C30,E30,G30,I30,K30)</f>
        <v>4785</v>
      </c>
      <c r="N30" s="9" t="e">
        <f>SUM(#REF!,#REF!,#REF!,#REF!,#REF!)</f>
        <v>#REF!</v>
      </c>
      <c r="O30" s="9">
        <f>SUM(D30,F30,H30,J30,L30)</f>
        <v>0</v>
      </c>
    </row>
    <row r="31" spans="1:15" ht="111" thickBot="1">
      <c r="A31" s="12" t="s">
        <v>48</v>
      </c>
      <c r="B31" s="14" t="s">
        <v>49</v>
      </c>
      <c r="C31" s="5">
        <v>6243</v>
      </c>
      <c r="D31" s="9">
        <v>0</v>
      </c>
      <c r="E31" s="5">
        <v>1970</v>
      </c>
      <c r="F31" s="9">
        <v>0</v>
      </c>
      <c r="G31" s="5">
        <v>508</v>
      </c>
      <c r="H31" s="9">
        <v>0</v>
      </c>
      <c r="I31" s="5">
        <v>1420</v>
      </c>
      <c r="J31" s="9">
        <v>0</v>
      </c>
      <c r="K31" s="5">
        <v>0</v>
      </c>
      <c r="L31" s="9">
        <v>0</v>
      </c>
      <c r="M31" s="5">
        <f>SUM(C31,E31,G31,I31,K31)</f>
        <v>10141</v>
      </c>
      <c r="N31" s="9" t="e">
        <f>SUM(#REF!,#REF!,#REF!,#REF!,#REF!)</f>
        <v>#REF!</v>
      </c>
      <c r="O31" s="9">
        <f>SUM(D31,F31,H31,J31,L31)</f>
        <v>0</v>
      </c>
    </row>
    <row r="32" spans="1:15" ht="15.75" thickBot="1">
      <c r="A32" s="17" t="s">
        <v>18</v>
      </c>
      <c r="B32" s="18"/>
      <c r="C32" s="4">
        <f aca="true" t="shared" si="5" ref="C32:O32">SUM(C29:C31)</f>
        <v>8248</v>
      </c>
      <c r="D32" s="8">
        <f t="shared" si="5"/>
        <v>0</v>
      </c>
      <c r="E32" s="4">
        <f t="shared" si="5"/>
        <v>3475</v>
      </c>
      <c r="F32" s="8">
        <f t="shared" si="5"/>
        <v>0</v>
      </c>
      <c r="G32" s="4">
        <f t="shared" si="5"/>
        <v>1185</v>
      </c>
      <c r="H32" s="8">
        <f t="shared" si="5"/>
        <v>0</v>
      </c>
      <c r="I32" s="4">
        <f t="shared" si="5"/>
        <v>2032</v>
      </c>
      <c r="J32" s="8">
        <f t="shared" si="5"/>
        <v>0</v>
      </c>
      <c r="K32" s="4">
        <f t="shared" si="5"/>
        <v>0</v>
      </c>
      <c r="L32" s="8">
        <f t="shared" si="5"/>
        <v>0</v>
      </c>
      <c r="M32" s="4">
        <f t="shared" si="5"/>
        <v>14940</v>
      </c>
      <c r="N32" s="8" t="e">
        <f t="shared" si="5"/>
        <v>#REF!</v>
      </c>
      <c r="O32" s="8">
        <f t="shared" si="5"/>
        <v>0</v>
      </c>
    </row>
    <row r="33" spans="1:15" ht="18" thickBot="1">
      <c r="A33" s="19" t="s">
        <v>50</v>
      </c>
      <c r="B33" s="20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</row>
    <row r="34" spans="1:15" ht="54.75">
      <c r="A34" s="11" t="s">
        <v>51</v>
      </c>
      <c r="B34" s="13" t="s">
        <v>52</v>
      </c>
      <c r="C34" s="3">
        <v>5000</v>
      </c>
      <c r="D34" s="7">
        <v>0</v>
      </c>
      <c r="E34" s="3">
        <v>515</v>
      </c>
      <c r="F34" s="7">
        <v>0</v>
      </c>
      <c r="G34" s="3">
        <v>50</v>
      </c>
      <c r="H34" s="7">
        <v>0</v>
      </c>
      <c r="I34" s="3">
        <v>175</v>
      </c>
      <c r="J34" s="7">
        <v>0</v>
      </c>
      <c r="K34" s="3">
        <v>0</v>
      </c>
      <c r="L34" s="7">
        <v>0</v>
      </c>
      <c r="M34" s="3">
        <f>SUM(C34,E34,G34,I34,K34)</f>
        <v>5740</v>
      </c>
      <c r="N34" s="7" t="e">
        <f>SUM(#REF!,#REF!,#REF!,#REF!,#REF!)</f>
        <v>#REF!</v>
      </c>
      <c r="O34" s="7">
        <f>SUM(D34,F34,H34,J34,L34)</f>
        <v>0</v>
      </c>
    </row>
    <row r="35" spans="1:15" ht="123.75">
      <c r="A35" s="12" t="s">
        <v>53</v>
      </c>
      <c r="B35" s="14" t="s">
        <v>54</v>
      </c>
      <c r="C35" s="5">
        <v>7203</v>
      </c>
      <c r="D35" s="9">
        <v>0</v>
      </c>
      <c r="E35" s="5">
        <v>2807</v>
      </c>
      <c r="F35" s="9">
        <v>0</v>
      </c>
      <c r="G35" s="5">
        <v>1500</v>
      </c>
      <c r="H35" s="9">
        <v>0</v>
      </c>
      <c r="I35" s="5">
        <v>750</v>
      </c>
      <c r="J35" s="9">
        <v>0</v>
      </c>
      <c r="K35" s="5">
        <v>0</v>
      </c>
      <c r="L35" s="9">
        <v>0</v>
      </c>
      <c r="M35" s="5">
        <f>SUM(C35,E35,G35,I35,K35)</f>
        <v>12260</v>
      </c>
      <c r="N35" s="9" t="e">
        <f>SUM(#REF!,#REF!,#REF!,#REF!,#REF!)</f>
        <v>#REF!</v>
      </c>
      <c r="O35" s="9">
        <f>SUM(D35,F35,H35,J35,L35)</f>
        <v>0</v>
      </c>
    </row>
    <row r="36" spans="1:15" ht="55.5" thickBot="1">
      <c r="A36" s="12" t="s">
        <v>55</v>
      </c>
      <c r="B36" s="14" t="s">
        <v>56</v>
      </c>
      <c r="C36" s="5">
        <v>4000</v>
      </c>
      <c r="D36" s="9">
        <v>0</v>
      </c>
      <c r="E36" s="5">
        <v>2400</v>
      </c>
      <c r="F36" s="9">
        <v>0</v>
      </c>
      <c r="G36" s="5">
        <v>15792</v>
      </c>
      <c r="H36" s="9">
        <v>0</v>
      </c>
      <c r="I36" s="5">
        <v>239</v>
      </c>
      <c r="J36" s="9">
        <v>0</v>
      </c>
      <c r="K36" s="5">
        <v>0</v>
      </c>
      <c r="L36" s="9">
        <v>0</v>
      </c>
      <c r="M36" s="5">
        <f>SUM(C36,E36,G36,I36,K36)</f>
        <v>22431</v>
      </c>
      <c r="N36" s="9" t="e">
        <f>SUM(#REF!,#REF!,#REF!,#REF!,#REF!)</f>
        <v>#REF!</v>
      </c>
      <c r="O36" s="9">
        <f>SUM(D36,F36,H36,J36,L36)</f>
        <v>0</v>
      </c>
    </row>
    <row r="37" spans="1:15" ht="15.75" thickBot="1">
      <c r="A37" s="17" t="s">
        <v>18</v>
      </c>
      <c r="B37" s="18"/>
      <c r="C37" s="4">
        <f aca="true" t="shared" si="6" ref="C37:O37">SUM(C34:C36)</f>
        <v>16203</v>
      </c>
      <c r="D37" s="8">
        <f t="shared" si="6"/>
        <v>0</v>
      </c>
      <c r="E37" s="4">
        <f t="shared" si="6"/>
        <v>5722</v>
      </c>
      <c r="F37" s="8">
        <f t="shared" si="6"/>
        <v>0</v>
      </c>
      <c r="G37" s="4">
        <f t="shared" si="6"/>
        <v>17342</v>
      </c>
      <c r="H37" s="8">
        <f t="shared" si="6"/>
        <v>0</v>
      </c>
      <c r="I37" s="4">
        <f t="shared" si="6"/>
        <v>1164</v>
      </c>
      <c r="J37" s="8">
        <f t="shared" si="6"/>
        <v>0</v>
      </c>
      <c r="K37" s="4">
        <f t="shared" si="6"/>
        <v>0</v>
      </c>
      <c r="L37" s="8">
        <f t="shared" si="6"/>
        <v>0</v>
      </c>
      <c r="M37" s="4">
        <f t="shared" si="6"/>
        <v>40431</v>
      </c>
      <c r="N37" s="8" t="e">
        <f t="shared" si="6"/>
        <v>#REF!</v>
      </c>
      <c r="O37" s="8">
        <f t="shared" si="6"/>
        <v>0</v>
      </c>
    </row>
    <row r="38" spans="1:15" ht="15.75" thickBot="1">
      <c r="A38" s="15" t="s">
        <v>57</v>
      </c>
      <c r="B38" s="16"/>
      <c r="C38" s="4">
        <f aca="true" t="shared" si="7" ref="C38:O38">SUM(C10,C16,C27,C32,C37)</f>
        <v>120018</v>
      </c>
      <c r="D38" s="8">
        <f t="shared" si="7"/>
        <v>0</v>
      </c>
      <c r="E38" s="4">
        <f t="shared" si="7"/>
        <v>19899.4</v>
      </c>
      <c r="F38" s="8">
        <f t="shared" si="7"/>
        <v>2.0229999999999997</v>
      </c>
      <c r="G38" s="4">
        <f t="shared" si="7"/>
        <v>25695</v>
      </c>
      <c r="H38" s="8">
        <f t="shared" si="7"/>
        <v>380.113</v>
      </c>
      <c r="I38" s="4">
        <f t="shared" si="7"/>
        <v>4878</v>
      </c>
      <c r="J38" s="8">
        <f t="shared" si="7"/>
        <v>0</v>
      </c>
      <c r="K38" s="4">
        <f t="shared" si="7"/>
        <v>244.8</v>
      </c>
      <c r="L38" s="8">
        <f t="shared" si="7"/>
        <v>18.947</v>
      </c>
      <c r="M38" s="4">
        <f t="shared" si="7"/>
        <v>170735.2</v>
      </c>
      <c r="N38" s="8" t="e">
        <f t="shared" si="7"/>
        <v>#REF!</v>
      </c>
      <c r="O38" s="8">
        <f t="shared" si="7"/>
        <v>401.083</v>
      </c>
    </row>
  </sheetData>
  <sheetProtection formatCells="0" formatColumns="0" formatRows="0" insertColumns="0" insertRows="0" insertHyperlinks="0" deleteColumns="0" deleteRows="0" sort="0" autoFilter="0" pivotTables="0"/>
  <mergeCells count="23">
    <mergeCell ref="A1:O1"/>
    <mergeCell ref="A2:O2"/>
    <mergeCell ref="A3:O3"/>
    <mergeCell ref="A5:A7"/>
    <mergeCell ref="B5:B7"/>
    <mergeCell ref="C5:O5"/>
    <mergeCell ref="C6:D6"/>
    <mergeCell ref="E6:F6"/>
    <mergeCell ref="G6:H6"/>
    <mergeCell ref="I6:J6"/>
    <mergeCell ref="K6:L6"/>
    <mergeCell ref="M6:O6"/>
    <mergeCell ref="A8:O8"/>
    <mergeCell ref="A10:B10"/>
    <mergeCell ref="A11:O11"/>
    <mergeCell ref="A16:B16"/>
    <mergeCell ref="A17:O17"/>
    <mergeCell ref="A38:B38"/>
    <mergeCell ref="A27:B27"/>
    <mergeCell ref="A28:O28"/>
    <mergeCell ref="A32:B32"/>
    <mergeCell ref="A33:O33"/>
    <mergeCell ref="A37:B37"/>
  </mergeCells>
  <printOptions/>
  <pageMargins left="0.11" right="0.11" top="0.35" bottom="0" header="0.3" footer="0.3"/>
  <pageSetup fitToHeight="0" fitToWidth="1" horizontalDpi="600" verticalDpi="600" orientation="landscape"/>
  <rowBreaks count="1" manualBreakCount="1">
    <brk id="24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Пользователь Windows</cp:lastModifiedBy>
  <dcterms:created xsi:type="dcterms:W3CDTF">2019-06-05T23:22:43Z</dcterms:created>
  <dcterms:modified xsi:type="dcterms:W3CDTF">2019-06-10T01:27:41Z</dcterms:modified>
  <cp:category/>
  <cp:version/>
  <cp:contentType/>
  <cp:contentStatus/>
</cp:coreProperties>
</file>